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<sst xmlns="http://schemas.openxmlformats.org/spreadsheetml/2006/main" count="49" uniqueCount="49">
  <si>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</si>
  <si>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ZFE030</t>
  </si>
  <si>
    <t xml:space="preserve">m²</t>
  </si>
  <si>
    <t xml:space="preserve">Sistema "ROCKWOOL" de aislamiento termoacústico por insuflación, desde el exterior, de nódulos de lana mineral en cámaras.</t>
  </si>
  <si>
    <r>
      <rPr>
        <sz val="8.25"/>
        <color rgb="FF000000"/>
        <rFont val="Arial"/>
        <family val="2"/>
      </rPr>
      <t xml:space="preserve">Rehabilitación energética de fachada por insuflación, desde el exterior, de aislamiento termoacústico de </t>
    </r>
    <r>
      <rPr>
        <b/>
        <sz val="8.25"/>
        <color rgb="FF000000"/>
        <rFont val="Arial"/>
        <family val="2"/>
      </rPr>
      <t xml:space="preserve">nódulos de lana de roca, Rockin S "ROCKWOOL"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con densidad 70 kg/m³ y conductividad térmica 0,042 W/(mK)</t>
    </r>
    <r>
      <rPr>
        <sz val="8.25"/>
        <color rgb="FF000000"/>
        <rFont val="Arial"/>
        <family val="2"/>
      </rPr>
      <t xml:space="preserve">, en el interior de la cámara de aire del cerramiento, de </t>
    </r>
    <r>
      <rPr>
        <b/>
        <sz val="8.25"/>
        <color rgb="FF000000"/>
        <rFont val="Arial"/>
        <family val="2"/>
      </rPr>
      <t xml:space="preserve">100</t>
    </r>
    <r>
      <rPr>
        <sz val="8.25"/>
        <color rgb="FF000000"/>
        <rFont val="Arial"/>
        <family val="2"/>
      </rPr>
      <t xml:space="preserve"> mm de espesor medio; tapado de los taladros ejecutados en el paramento.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</si>
  <si>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</si>
  <si>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</si>
  <si>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</si>
  <si>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</si>
  <si>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</si>
  <si>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</si>
  <si>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</si>
  <si>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mt16lrw011h</t>
  </si>
  <si>
    <t xml:space="preserve">kg</t>
  </si>
  <si>
    <t xml:space="preserve">Nódulos de lana de roca, Rockin S "ROCKWOOL", densidad 70 kg/m³, calor específico 840 J/kgK y factor de resistencia a la difusión del vapor de agua 1,3.</t>
  </si>
  <si>
    <t xml:space="preserve">mt09moe080a</t>
  </si>
  <si>
    <t xml:space="preserve">kg</t>
  </si>
  <si>
    <t xml:space="preserve">Mortero de cemento, color gris, compuesto de cemento, áridos seleccionados y aditivos, tipo GP CSIII W2 según UNE-EN 998-1.</t>
  </si>
  <si>
    <t xml:space="preserve">Subtotal materiales:</t>
  </si>
  <si>
    <t xml:space="preserve">Equipo y maquinaria</t>
  </si>
  <si>
    <t xml:space="preserve">mq08mpa010</t>
  </si>
  <si>
    <t xml:space="preserve">h</t>
  </si>
  <si>
    <t xml:space="preserve">Maquinaria para insuflación de aislamiento en cámaras de aire.</t>
  </si>
  <si>
    <t xml:space="preserve">Subtotal equipo y maquinaria:</t>
  </si>
  <si>
    <t xml:space="preserve">Mano de obra</t>
  </si>
  <si>
    <t xml:space="preserve">mo030</t>
  </si>
  <si>
    <t xml:space="preserve">h</t>
  </si>
  <si>
    <t xml:space="preserve">Oficial 1ª aplicador de productos aislantes.</t>
  </si>
  <si>
    <t xml:space="preserve">mo068</t>
  </si>
  <si>
    <t xml:space="preserve">h</t>
  </si>
  <si>
    <t xml:space="preserve">Ayudante aplicador de productos aislantes.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</si>
  <si>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</si>
  <si>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</si>
  <si>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</si>
  <si>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</si>
  <si>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1,54€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</si>
  <si>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</si>
  <si>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</si>
  <si>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</si>
  <si>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</si>
  <si>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</si>
  <si>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13162:2013/A1:2015</t>
  </si>
  <si>
    <t xml:space="preserve">1/3/4</t>
  </si>
  <si>
    <t xml:space="preserve">Productos aislantes térmicos para aplicaciones en la edificación. Productos manufacturados de lana mineral (MW). Especificación.</t>
  </si>
  <si>
    <t xml:space="preserve">UNE-EN 998-1:2010</t>
  </si>
  <si>
    <t xml:space="preserve">Especificaciones de los morteros para albañilería. Parte 1: Morteros para revoco y enlucido.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</si>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</sst>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10" customWidth="1"/>
    <col min="3" max="3" width="1.19" customWidth="1"/>
    <col min="4" max="4" width="6.46" customWidth="1"/>
    <col min="5" max="5" width="52.87" customWidth="1"/>
    <col min="6" max="6" width="1.70" customWidth="1"/>
    <col min="7" max="7" width="12.92" customWidth="1"/>
    <col min="8" max="8" width="2.04" customWidth="1"/>
    <col min="9" max="9" width="12.24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</row>
    <row r="8" spans="1:10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/>
      <c r="H8" s="6"/>
      <c r="I8" s="6" t="s">
        <v>9</v>
      </c>
      <c r="J8" s="6" t="s">
        <v>10</v>
      </c>
    </row>
    <row r="9" spans="1:10" ht="13.50" thickBot="1" customHeight="1">
      <c r="A9" s="7">
        <v>1.000000</v>
      </c>
      <c r="B9" s="7"/>
      <c r="C9" s="7"/>
      <c r="D9" s="7"/>
      <c r="E9" s="8" t="s">
        <v>11</v>
      </c>
      <c r="F9" s="8"/>
      <c r="G9" s="8"/>
      <c r="H9" s="8"/>
      <c r="I9" s="7"/>
      <c r="J9" s="7"/>
    </row>
    <row r="10" spans="1:10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7.700000</v>
      </c>
      <c r="G10" s="10"/>
      <c r="H10" s="10"/>
      <c r="I10" s="11">
        <v>2.180000</v>
      </c>
      <c r="J10" s="11">
        <f ca="1">ROUND(INDIRECT(ADDRESS(ROW()+(0), COLUMN()+(-4), 1))*INDIRECT(ADDRESS(ROW()+(0), COLUMN()+(-1), 1)), 2)</f>
        <v>16.790000</v>
      </c>
    </row>
    <row r="11" spans="1:10" ht="34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0.600000</v>
      </c>
      <c r="G11" s="12"/>
      <c r="H11" s="12"/>
      <c r="I11" s="13">
        <v>0.210000</v>
      </c>
      <c r="J11" s="13">
        <f ca="1">ROUND(INDIRECT(ADDRESS(ROW()+(0), COLUMN()+(-4), 1))*INDIRECT(ADDRESS(ROW()+(0), COLUMN()+(-1), 1)), 2)</f>
        <v>0.130000</v>
      </c>
    </row>
    <row r="12" spans="1:10" ht="13.50" thickBot="1" customHeight="1">
      <c r="A12" s="14"/>
      <c r="B12" s="14"/>
      <c r="C12" s="14"/>
      <c r="D12" s="14"/>
      <c r="E12" s="14"/>
      <c r="F12" s="8" t="s">
        <v>18</v>
      </c>
      <c r="G12" s="8"/>
      <c r="H12" s="8"/>
      <c r="I12" s="8"/>
      <c r="J12" s="16">
        <f ca="1">ROUND(SUM(INDIRECT(ADDRESS(ROW()+(-1), COLUMN()+(0), 1)),INDIRECT(ADDRESS(ROW()+(-2), COLUMN()+(0), 1))), 2)</f>
        <v>16.920000</v>
      </c>
    </row>
    <row r="13" spans="1:10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7"/>
      <c r="H13" s="17"/>
      <c r="I13" s="14"/>
      <c r="J13" s="14"/>
    </row>
    <row r="14" spans="1:10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0.111000</v>
      </c>
      <c r="G14" s="12"/>
      <c r="H14" s="12"/>
      <c r="I14" s="13">
        <v>13.000000</v>
      </c>
      <c r="J14" s="13">
        <f ca="1">ROUND(INDIRECT(ADDRESS(ROW()+(0), COLUMN()+(-4), 1))*INDIRECT(ADDRESS(ROW()+(0), COLUMN()+(-1), 1)), 2)</f>
        <v>1.440000</v>
      </c>
    </row>
    <row r="15" spans="1:10" ht="13.50" thickBot="1" customHeight="1">
      <c r="A15" s="14"/>
      <c r="B15" s="14"/>
      <c r="C15" s="14"/>
      <c r="D15" s="14"/>
      <c r="E15" s="14"/>
      <c r="F15" s="8" t="s">
        <v>23</v>
      </c>
      <c r="G15" s="8"/>
      <c r="H15" s="8"/>
      <c r="I15" s="8"/>
      <c r="J15" s="16">
        <f ca="1">ROUND(SUM(INDIRECT(ADDRESS(ROW()+(-1), COLUMN()+(0), 1))), 2)</f>
        <v>1.440000</v>
      </c>
    </row>
    <row r="16" spans="1:10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7"/>
      <c r="H16" s="17"/>
      <c r="I16" s="14"/>
      <c r="J16" s="14"/>
    </row>
    <row r="17" spans="1:10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0.199000</v>
      </c>
      <c r="G17" s="10"/>
      <c r="H17" s="10"/>
      <c r="I17" s="11">
        <v>17.540000</v>
      </c>
      <c r="J17" s="11">
        <f ca="1">ROUND(INDIRECT(ADDRESS(ROW()+(0), COLUMN()+(-4), 1))*INDIRECT(ADDRESS(ROW()+(0), COLUMN()+(-1), 1)), 2)</f>
        <v>3.490000</v>
      </c>
    </row>
    <row r="18" spans="1:10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0.199000</v>
      </c>
      <c r="G18" s="12"/>
      <c r="H18" s="12"/>
      <c r="I18" s="13">
        <v>16.430000</v>
      </c>
      <c r="J18" s="13">
        <f ca="1">ROUND(INDIRECT(ADDRESS(ROW()+(0), COLUMN()+(-4), 1))*INDIRECT(ADDRESS(ROW()+(0), COLUMN()+(-1), 1)), 2)</f>
        <v>3.270000</v>
      </c>
    </row>
    <row r="19" spans="1:10" ht="13.50" thickBot="1" customHeight="1">
      <c r="A19" s="14"/>
      <c r="B19" s="14"/>
      <c r="C19" s="14"/>
      <c r="D19" s="14"/>
      <c r="E19" s="14"/>
      <c r="F19" s="8" t="s">
        <v>31</v>
      </c>
      <c r="G19" s="8"/>
      <c r="H19" s="8"/>
      <c r="I19" s="8"/>
      <c r="J19" s="16">
        <f ca="1">ROUND(SUM(INDIRECT(ADDRESS(ROW()+(-1), COLUMN()+(0), 1)),INDIRECT(ADDRESS(ROW()+(-2), COLUMN()+(0), 1))), 2)</f>
        <v>6.760000</v>
      </c>
    </row>
    <row r="20" spans="1:10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7"/>
      <c r="H20" s="17"/>
      <c r="I20" s="14"/>
      <c r="J20" s="14"/>
    </row>
    <row r="21" spans="1:10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2"/>
      <c r="H21" s="12"/>
      <c r="I21" s="13">
        <f ca="1">ROUND(SUM(INDIRECT(ADDRESS(ROW()+(-2), COLUMN()+(1), 1)),INDIRECT(ADDRESS(ROW()+(-6), COLUMN()+(1), 1)),INDIRECT(ADDRESS(ROW()+(-9), COLUMN()+(1), 1))), 2)</f>
        <v>25.120000</v>
      </c>
      <c r="J21" s="13">
        <f ca="1">ROUND(INDIRECT(ADDRESS(ROW()+(0), COLUMN()+(-4), 1))*INDIRECT(ADDRESS(ROW()+(0), COLUMN()+(-1), 1))/100, 2)</f>
        <v>0.500000</v>
      </c>
    </row>
    <row r="22" spans="1:10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3"/>
      <c r="H22" s="23"/>
      <c r="I22" s="24"/>
      <c r="J22" s="25">
        <f ca="1">ROUND(SUM(INDIRECT(ADDRESS(ROW()+(-1), COLUMN()+(0), 1)),INDIRECT(ADDRESS(ROW()+(-3), COLUMN()+(0), 1)),INDIRECT(ADDRESS(ROW()+(-7), COLUMN()+(0), 1)),INDIRECT(ADDRESS(ROW()+(-10), COLUMN()+(0), 1))), 2)</f>
        <v>25.620000</v>
      </c>
    </row>
    <row r="25" spans="1:10" ht="13.50" thickBot="1" customHeight="1">
      <c r="A25" s="26" t="s">
        <v>37</v>
      </c>
      <c r="B25" s="26"/>
      <c r="C25" s="26"/>
      <c r="D25" s="26"/>
      <c r="E25" s="26"/>
      <c r="F25" s="26"/>
      <c r="G25" s="26" t="s">
        <v>38</v>
      </c>
      <c r="H25" s="26" t="s">
        <v>39</v>
      </c>
      <c r="I25" s="26"/>
      <c r="J25" s="26" t="s">
        <v>40</v>
      </c>
    </row>
    <row r="26" spans="1:10" ht="13.50" thickBot="1" customHeight="1">
      <c r="A26" s="27" t="s">
        <v>41</v>
      </c>
      <c r="B26" s="27"/>
      <c r="C26" s="27"/>
      <c r="D26" s="27"/>
      <c r="E26" s="27"/>
      <c r="F26" s="27"/>
      <c r="G26" s="28">
        <v>1072015.000000</v>
      </c>
      <c r="H26" s="28">
        <v>1072016.000000</v>
      </c>
      <c r="I26" s="28"/>
      <c r="J26" s="28" t="s">
        <v>42</v>
      </c>
    </row>
    <row r="27" spans="1:10" ht="24.00" thickBot="1" customHeight="1">
      <c r="A27" s="29" t="s">
        <v>43</v>
      </c>
      <c r="B27" s="29"/>
      <c r="C27" s="29"/>
      <c r="D27" s="29"/>
      <c r="E27" s="29"/>
      <c r="F27" s="29"/>
      <c r="G27" s="30"/>
      <c r="H27" s="30"/>
      <c r="I27" s="30"/>
      <c r="J27" s="30"/>
    </row>
    <row r="28" spans="1:10" ht="13.50" thickBot="1" customHeight="1">
      <c r="A28" s="27" t="s">
        <v>44</v>
      </c>
      <c r="B28" s="27"/>
      <c r="C28" s="27"/>
      <c r="D28" s="27"/>
      <c r="E28" s="27"/>
      <c r="F28" s="27"/>
      <c r="G28" s="28">
        <v>162011.000000</v>
      </c>
      <c r="H28" s="28">
        <v>162012.000000</v>
      </c>
      <c r="I28" s="28"/>
      <c r="J28" s="28">
        <v>4.000000</v>
      </c>
    </row>
    <row r="29" spans="1:10" ht="24.00" thickBot="1" customHeight="1">
      <c r="A29" s="29" t="s">
        <v>45</v>
      </c>
      <c r="B29" s="29"/>
      <c r="C29" s="29"/>
      <c r="D29" s="29"/>
      <c r="E29" s="29"/>
      <c r="F29" s="29"/>
      <c r="G29" s="30"/>
      <c r="H29" s="30"/>
      <c r="I29" s="30"/>
      <c r="J29" s="30"/>
    </row>
    <row r="32" spans="1:1" ht="33.75" thickBot="1" customHeight="1">
      <c r="A32" s="1" t="s">
        <v>46</v>
      </c>
      <c r="B32" s="1"/>
      <c r="C32" s="1"/>
      <c r="D32" s="1"/>
      <c r="E32" s="1"/>
      <c r="F32" s="1"/>
      <c r="G32" s="1"/>
      <c r="H32" s="1"/>
      <c r="I32" s="1"/>
      <c r="J32" s="1"/>
    </row>
    <row r="33" spans="1:1" ht="33.75" thickBot="1" customHeight="1">
      <c r="A33" s="1" t="s">
        <v>47</v>
      </c>
      <c r="B33" s="1"/>
      <c r="C33" s="1"/>
      <c r="D33" s="1"/>
      <c r="E33" s="1"/>
      <c r="F33" s="1"/>
      <c r="G33" s="1"/>
      <c r="H33" s="1"/>
      <c r="I33" s="1"/>
      <c r="J33" s="1"/>
    </row>
    <row r="34" spans="1:1" ht="33.75" thickBot="1" customHeight="1">
      <c r="A34" s="1" t="s">
        <v>48</v>
      </c>
      <c r="B34" s="1"/>
      <c r="C34" s="1"/>
      <c r="D34" s="1"/>
      <c r="E34" s="1"/>
      <c r="F34" s="1"/>
      <c r="G34" s="1"/>
      <c r="H34" s="1"/>
      <c r="I34" s="1"/>
      <c r="J34" s="1"/>
    </row>
  </sheetData>
  <mergeCells count="63">
    <mergeCell ref="A1:J1"/>
    <mergeCell ref="B3:C3"/>
    <mergeCell ref="D3:J3"/>
    <mergeCell ref="A5:J5"/>
    <mergeCell ref="A8:B8"/>
    <mergeCell ref="C8:D8"/>
    <mergeCell ref="F8:H8"/>
    <mergeCell ref="A9:B9"/>
    <mergeCell ref="C9:D9"/>
    <mergeCell ref="E9:H9"/>
    <mergeCell ref="A10:B10"/>
    <mergeCell ref="C10:D10"/>
    <mergeCell ref="F10:H10"/>
    <mergeCell ref="A11:B11"/>
    <mergeCell ref="C11:D11"/>
    <mergeCell ref="F11:H11"/>
    <mergeCell ref="A12:B12"/>
    <mergeCell ref="C12:D12"/>
    <mergeCell ref="F12:I12"/>
    <mergeCell ref="A13:B13"/>
    <mergeCell ref="C13:D13"/>
    <mergeCell ref="E13:H13"/>
    <mergeCell ref="A14:B14"/>
    <mergeCell ref="C14:D14"/>
    <mergeCell ref="F14:H14"/>
    <mergeCell ref="A15:B15"/>
    <mergeCell ref="C15:D15"/>
    <mergeCell ref="F15:I15"/>
    <mergeCell ref="A16:B16"/>
    <mergeCell ref="C16:D16"/>
    <mergeCell ref="E16:H16"/>
    <mergeCell ref="A17:B17"/>
    <mergeCell ref="C17:D17"/>
    <mergeCell ref="F17:H17"/>
    <mergeCell ref="A18:B18"/>
    <mergeCell ref="C18:D18"/>
    <mergeCell ref="F18:H18"/>
    <mergeCell ref="A19:B19"/>
    <mergeCell ref="C19:D19"/>
    <mergeCell ref="F19:I19"/>
    <mergeCell ref="A20:B20"/>
    <mergeCell ref="C20:D20"/>
    <mergeCell ref="E20:H20"/>
    <mergeCell ref="A21:B21"/>
    <mergeCell ref="C21:D21"/>
    <mergeCell ref="F21:H21"/>
    <mergeCell ref="A22:E22"/>
    <mergeCell ref="F22:I22"/>
    <mergeCell ref="A25:F25"/>
    <mergeCell ref="H25:I25"/>
    <mergeCell ref="A26:F26"/>
    <mergeCell ref="G26:G27"/>
    <mergeCell ref="H26:I27"/>
    <mergeCell ref="J26:J27"/>
    <mergeCell ref="A27:F27"/>
    <mergeCell ref="A28:F28"/>
    <mergeCell ref="G28:G29"/>
    <mergeCell ref="H28:I29"/>
    <mergeCell ref="J28:J29"/>
    <mergeCell ref="A29:F29"/>
    <mergeCell ref="A32:J32"/>
    <mergeCell ref="A33:J33"/>
    <mergeCell ref="A34:J34"/>
  </mergeCells>
  <pageMargins left="0.620079" right="0.472441" top="0.472441" bottom="0.472441" header="0.0" footer="0.0"/>
  <pageSetup paperSize="9" orientation="portrait"/>
  <rowBreaks count="0" manualBreakCount="0">
    </rowBreaks>
</worksheet>
</file>