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<sst xmlns="http://schemas.openxmlformats.org/spreadsheetml/2006/main" count="52" uniqueCount="52">
  <si>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</si>
  <si>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NAF020</t>
  </si>
  <si>
    <t xml:space="preserve">m²</t>
  </si>
  <si>
    <t xml:space="preserve">Aislamiento térmico por el interior de la hoja exterior, en fachada de doble hoja de fábrica para revestir.</t>
  </si>
  <si>
    <r>
      <rPr>
        <sz val="8.25"/>
        <color rgb="FF000000"/>
        <rFont val="Arial"/>
        <family val="2"/>
      </rPr>
      <t xml:space="preserve">Aislamiento térmico por el interior de la hoja exterior, en fachada de doble hoja de fábrica para revestir, con panel semirrígido de lana de roca volcánica Fixrock Eco "ROCKWOOL", según UNE-EN 13162, no revestido, de 40 mm de espesor, resistencia térmica 1,05 m²K/W, conductividad térmica 0,037 W/(mK). Colocación en obra: a tope, con mortero adhesivo Fixrock "GRUPO PUMA".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</si>
  <si>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</si>
  <si>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</si>
  <si>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</si>
  <si>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</si>
  <si>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</si>
  <si>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</si>
  <si>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</si>
  <si>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mt28mop020h</t>
  </si>
  <si>
    <t xml:space="preserve">kg</t>
  </si>
  <si>
    <t xml:space="preserve">Mortero hidráulico, Fixrock "GRUPO PUMA", color gris, compuesto de cemento de alta resistencia, áridos seleccionados, aditivos y resinas sintéticas, para la fijación y el revestimiento de paneles de fibra de vidrio y lana de roca en paramentos verticales, tipo GP, según UNE-EN 998-1.</t>
  </si>
  <si>
    <t xml:space="preserve">mt16lrw030jbr</t>
  </si>
  <si>
    <t xml:space="preserve">m²</t>
  </si>
  <si>
    <t xml:space="preserve">Panel semirrígido de lana de roca volcánica Fixrock Eco "ROCKWOOL", según UNE-EN 13162, no revestido, de 40 mm de espesor, resistencia térmica 1,05 m²K/W, conductividad térmica 0,037 W/(mK), Euroclase A1 de reacción al fuego según UNE-EN 13501-1, densidad 28 kg/m³, capacidad de absorción de agua a corto plazo &lt;=1 kg/m², calor específico 840 J/kgK y factor de resistencia a la difusión del vapor de agua 1.</t>
  </si>
  <si>
    <t xml:space="preserve">mt16aaa030</t>
  </si>
  <si>
    <t xml:space="preserve">m</t>
  </si>
  <si>
    <t xml:space="preserve">Cinta autoadhesiva para sellado de juntas.</t>
  </si>
  <si>
    <t xml:space="preserve">Subtotal materiales:</t>
  </si>
  <si>
    <t xml:space="preserve">Equipo y maquinaria</t>
  </si>
  <si>
    <t xml:space="preserve">mq06pym010</t>
  </si>
  <si>
    <t xml:space="preserve">h</t>
  </si>
  <si>
    <t xml:space="preserve">Mezcladora-bombeadora para morteros y yesos proyectados, de 3 m³/h.</t>
  </si>
  <si>
    <t xml:space="preserve">Subtotal equipo y maquinaria:</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</si>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</sst>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0.04"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1">
        <v>8</v>
      </c>
      <c r="G10" s="11"/>
      <c r="H10" s="11"/>
      <c r="I10" s="12">
        <v>0.28</v>
      </c>
      <c r="J10" s="12">
        <f ca="1">ROUND(INDIRECT(ADDRESS(ROW()+(0), COLUMN()+(-4), 1))*INDIRECT(ADDRESS(ROW()+(0), COLUMN()+(-1), 1)), 2)</f>
        <v>2.24</v>
      </c>
    </row>
    <row r="11" spans="1:10" ht="66.00" thickBot="1" customHeight="1">
      <c r="A11" s="1" t="s">
        <v>15</v>
      </c>
      <c r="B11" s="1"/>
      <c r="C11" s="10" t="s">
        <v>16</v>
      </c>
      <c r="D11" s="10"/>
      <c r="E11" s="1" t="s">
        <v>17</v>
      </c>
      <c r="F11" s="11">
        <v>1.05</v>
      </c>
      <c r="G11" s="11"/>
      <c r="H11" s="11"/>
      <c r="I11" s="12">
        <v>5.03</v>
      </c>
      <c r="J11" s="12">
        <f ca="1">ROUND(INDIRECT(ADDRESS(ROW()+(0), COLUMN()+(-4), 1))*INDIRECT(ADDRESS(ROW()+(0), COLUMN()+(-1), 1)), 2)</f>
        <v>5.28</v>
      </c>
    </row>
    <row r="12" spans="1:10" ht="13.50" thickBot="1" customHeight="1">
      <c r="A12" s="1" t="s">
        <v>18</v>
      </c>
      <c r="B12" s="1"/>
      <c r="C12" s="10" t="s">
        <v>19</v>
      </c>
      <c r="D12" s="10"/>
      <c r="E12" s="1" t="s">
        <v>20</v>
      </c>
      <c r="F12" s="13">
        <v>0.44</v>
      </c>
      <c r="G12" s="13"/>
      <c r="H12" s="13"/>
      <c r="I12" s="14">
        <v>0.3</v>
      </c>
      <c r="J12" s="14">
        <f ca="1">ROUND(INDIRECT(ADDRESS(ROW()+(0), COLUMN()+(-4), 1))*INDIRECT(ADDRESS(ROW()+(0), COLUMN()+(-1), 1)), 2)</f>
        <v>0.13</v>
      </c>
    </row>
    <row r="13" spans="1:10" ht="13.50" thickBot="1" customHeight="1">
      <c r="A13" s="15"/>
      <c r="B13" s="15"/>
      <c r="C13" s="15"/>
      <c r="D13" s="15"/>
      <c r="E13" s="15"/>
      <c r="F13" s="9" t="s">
        <v>21</v>
      </c>
      <c r="G13" s="9"/>
      <c r="H13" s="9"/>
      <c r="I13" s="9"/>
      <c r="J13" s="17">
        <f ca="1">ROUND(SUM(INDIRECT(ADDRESS(ROW()+(-1), COLUMN()+(0), 1)),INDIRECT(ADDRESS(ROW()+(-2), COLUMN()+(0), 1)),INDIRECT(ADDRESS(ROW()+(-3), COLUMN()+(0), 1))), 2)</f>
        <v>7.65</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3">
        <v>0.1</v>
      </c>
      <c r="G15" s="13"/>
      <c r="H15" s="13"/>
      <c r="I15" s="14">
        <v>8.52</v>
      </c>
      <c r="J15" s="14">
        <f ca="1">ROUND(INDIRECT(ADDRESS(ROW()+(0), COLUMN()+(-4), 1))*INDIRECT(ADDRESS(ROW()+(0), COLUMN()+(-1), 1)), 2)</f>
        <v>0.85</v>
      </c>
    </row>
    <row r="16" spans="1:10" ht="13.50" thickBot="1" customHeight="1">
      <c r="A16" s="15"/>
      <c r="B16" s="15"/>
      <c r="C16" s="15"/>
      <c r="D16" s="15"/>
      <c r="E16" s="15"/>
      <c r="F16" s="9" t="s">
        <v>26</v>
      </c>
      <c r="G16" s="9"/>
      <c r="H16" s="9"/>
      <c r="I16" s="9"/>
      <c r="J16" s="17">
        <f ca="1">ROUND(SUM(INDIRECT(ADDRESS(ROW()+(-1), COLUMN()+(0), 1))), 2)</f>
        <v>0.85</v>
      </c>
    </row>
    <row r="17" spans="1:10" ht="13.50" thickBot="1" customHeight="1">
      <c r="A17" s="15">
        <v>3</v>
      </c>
      <c r="B17" s="15"/>
      <c r="C17" s="15"/>
      <c r="D17" s="15"/>
      <c r="E17" s="18" t="s">
        <v>27</v>
      </c>
      <c r="F17" s="18"/>
      <c r="G17" s="18"/>
      <c r="H17" s="18"/>
      <c r="I17" s="15"/>
      <c r="J17" s="15"/>
    </row>
    <row r="18" spans="1:10" ht="13.50" thickBot="1" customHeight="1">
      <c r="A18" s="1" t="s">
        <v>28</v>
      </c>
      <c r="B18" s="1"/>
      <c r="C18" s="10" t="s">
        <v>29</v>
      </c>
      <c r="D18" s="10"/>
      <c r="E18" s="1" t="s">
        <v>30</v>
      </c>
      <c r="F18" s="11">
        <v>0.114</v>
      </c>
      <c r="G18" s="11"/>
      <c r="H18" s="11"/>
      <c r="I18" s="12">
        <v>23.74</v>
      </c>
      <c r="J18" s="12">
        <f ca="1">ROUND(INDIRECT(ADDRESS(ROW()+(0), COLUMN()+(-4), 1))*INDIRECT(ADDRESS(ROW()+(0), COLUMN()+(-1), 1)), 2)</f>
        <v>2.71</v>
      </c>
    </row>
    <row r="19" spans="1:10" ht="13.50" thickBot="1" customHeight="1">
      <c r="A19" s="1" t="s">
        <v>31</v>
      </c>
      <c r="B19" s="1"/>
      <c r="C19" s="10" t="s">
        <v>32</v>
      </c>
      <c r="D19" s="10"/>
      <c r="E19" s="1" t="s">
        <v>33</v>
      </c>
      <c r="F19" s="13">
        <v>0.114</v>
      </c>
      <c r="G19" s="13"/>
      <c r="H19" s="13"/>
      <c r="I19" s="14">
        <v>21.94</v>
      </c>
      <c r="J19" s="14">
        <f ca="1">ROUND(INDIRECT(ADDRESS(ROW()+(0), COLUMN()+(-4), 1))*INDIRECT(ADDRESS(ROW()+(0), COLUMN()+(-1), 1)), 2)</f>
        <v>2.5</v>
      </c>
    </row>
    <row r="20" spans="1:10" ht="13.50" thickBot="1" customHeight="1">
      <c r="A20" s="15"/>
      <c r="B20" s="15"/>
      <c r="C20" s="15"/>
      <c r="D20" s="15"/>
      <c r="E20" s="15"/>
      <c r="F20" s="9" t="s">
        <v>34</v>
      </c>
      <c r="G20" s="9"/>
      <c r="H20" s="9"/>
      <c r="I20" s="9"/>
      <c r="J20" s="17">
        <f ca="1">ROUND(SUM(INDIRECT(ADDRESS(ROW()+(-1), COLUMN()+(0), 1)),INDIRECT(ADDRESS(ROW()+(-2), COLUMN()+(0), 1))), 2)</f>
        <v>5.21</v>
      </c>
    </row>
    <row r="21" spans="1:10" ht="13.50" thickBot="1" customHeight="1">
      <c r="A21" s="15">
        <v>4</v>
      </c>
      <c r="B21" s="15"/>
      <c r="C21" s="15"/>
      <c r="D21" s="15"/>
      <c r="E21" s="18" t="s">
        <v>35</v>
      </c>
      <c r="F21" s="18"/>
      <c r="G21" s="18"/>
      <c r="H21" s="18"/>
      <c r="I21" s="15"/>
      <c r="J21" s="15"/>
    </row>
    <row r="22" spans="1:10" ht="13.50" thickBot="1" customHeight="1">
      <c r="A22" s="19"/>
      <c r="B22" s="19"/>
      <c r="C22" s="20" t="s">
        <v>36</v>
      </c>
      <c r="D22" s="20"/>
      <c r="E22" s="19" t="s">
        <v>37</v>
      </c>
      <c r="F22" s="13">
        <v>2</v>
      </c>
      <c r="G22" s="13"/>
      <c r="H22" s="13"/>
      <c r="I22" s="14">
        <f ca="1">ROUND(SUM(INDIRECT(ADDRESS(ROW()+(-2), COLUMN()+(1), 1)),INDIRECT(ADDRESS(ROW()+(-6), COLUMN()+(1), 1)),INDIRECT(ADDRESS(ROW()+(-9), COLUMN()+(1), 1))), 2)</f>
        <v>13.71</v>
      </c>
      <c r="J22" s="14">
        <f ca="1">ROUND(INDIRECT(ADDRESS(ROW()+(0), COLUMN()+(-4), 1))*INDIRECT(ADDRESS(ROW()+(0), COLUMN()+(-1), 1))/100, 2)</f>
        <v>0.27</v>
      </c>
    </row>
    <row r="23" spans="1:10" ht="13.50" thickBot="1" customHeight="1">
      <c r="A23" s="21" t="s">
        <v>38</v>
      </c>
      <c r="B23" s="21"/>
      <c r="C23" s="22"/>
      <c r="D23" s="22"/>
      <c r="E23" s="23"/>
      <c r="F23" s="24" t="s">
        <v>39</v>
      </c>
      <c r="G23" s="24"/>
      <c r="H23" s="24"/>
      <c r="I23" s="25"/>
      <c r="J23" s="26">
        <f ca="1">ROUND(SUM(INDIRECT(ADDRESS(ROW()+(-1), COLUMN()+(0), 1)),INDIRECT(ADDRESS(ROW()+(-3), COLUMN()+(0), 1)),INDIRECT(ADDRESS(ROW()+(-7), COLUMN()+(0), 1)),INDIRECT(ADDRESS(ROW()+(-10), COLUMN()+(0), 1))), 2)</f>
        <v>13.98</v>
      </c>
    </row>
    <row r="26" spans="1:10" ht="13.50" thickBot="1" customHeight="1">
      <c r="A26" s="27" t="s">
        <v>40</v>
      </c>
      <c r="B26" s="27"/>
      <c r="C26" s="27"/>
      <c r="D26" s="27"/>
      <c r="E26" s="27"/>
      <c r="F26" s="27"/>
      <c r="G26" s="27" t="s">
        <v>41</v>
      </c>
      <c r="H26" s="27" t="s">
        <v>42</v>
      </c>
      <c r="I26" s="27"/>
      <c r="J26" s="27" t="s">
        <v>43</v>
      </c>
    </row>
    <row r="27" spans="1:10" ht="13.50" thickBot="1" customHeight="1">
      <c r="A27" s="28" t="s">
        <v>44</v>
      </c>
      <c r="B27" s="28"/>
      <c r="C27" s="28"/>
      <c r="D27" s="28"/>
      <c r="E27" s="28"/>
      <c r="F27" s="28"/>
      <c r="G27" s="29">
        <v>1.18202e+06</v>
      </c>
      <c r="H27" s="29">
        <v>1.18202e+06</v>
      </c>
      <c r="I27" s="29"/>
      <c r="J27" s="29">
        <v>4</v>
      </c>
    </row>
    <row r="28" spans="1:10" ht="13.50" thickBot="1" customHeight="1">
      <c r="A28" s="30" t="s">
        <v>45</v>
      </c>
      <c r="B28" s="30"/>
      <c r="C28" s="30"/>
      <c r="D28" s="30"/>
      <c r="E28" s="30"/>
      <c r="F28" s="30"/>
      <c r="G28" s="31"/>
      <c r="H28" s="31"/>
      <c r="I28" s="31"/>
      <c r="J28" s="31"/>
    </row>
    <row r="29" spans="1:10" ht="13.50" thickBot="1" customHeight="1">
      <c r="A29" s="28" t="s">
        <v>46</v>
      </c>
      <c r="B29" s="28"/>
      <c r="C29" s="28"/>
      <c r="D29" s="28"/>
      <c r="E29" s="28"/>
      <c r="F29" s="28"/>
      <c r="G29" s="29">
        <v>1.07202e+06</v>
      </c>
      <c r="H29" s="29">
        <v>1.07202e+06</v>
      </c>
      <c r="I29" s="29"/>
      <c r="J29" s="29" t="s">
        <v>47</v>
      </c>
    </row>
    <row r="30" spans="1:10" ht="24.00" thickBot="1" customHeight="1">
      <c r="A30" s="30" t="s">
        <v>48</v>
      </c>
      <c r="B30" s="30"/>
      <c r="C30" s="30"/>
      <c r="D30" s="30"/>
      <c r="E30" s="30"/>
      <c r="F30" s="30"/>
      <c r="G30" s="31"/>
      <c r="H30" s="31"/>
      <c r="I30" s="31"/>
      <c r="J30" s="31"/>
    </row>
    <row r="33" spans="1:1" ht="33.75" thickBot="1" customHeight="1">
      <c r="A33" s="1" t="s">
        <v>49</v>
      </c>
      <c r="B33" s="1"/>
      <c r="C33" s="1"/>
      <c r="D33" s="1"/>
      <c r="E33" s="1"/>
      <c r="F33" s="1"/>
      <c r="G33" s="1"/>
      <c r="H33" s="1"/>
      <c r="I33" s="1"/>
      <c r="J33" s="1"/>
    </row>
    <row r="34" spans="1:1" ht="33.75" thickBot="1" customHeight="1">
      <c r="A34" s="1" t="s">
        <v>50</v>
      </c>
      <c r="B34" s="1"/>
      <c r="C34" s="1"/>
      <c r="D34" s="1"/>
      <c r="E34" s="1"/>
      <c r="F34" s="1"/>
      <c r="G34" s="1"/>
      <c r="H34" s="1"/>
      <c r="I34" s="1"/>
      <c r="J34" s="1"/>
    </row>
    <row r="35" spans="1:1" ht="33.75" thickBot="1" customHeight="1">
      <c r="A35" s="1" t="s">
        <v>51</v>
      </c>
      <c r="B35" s="1"/>
      <c r="C35" s="1"/>
      <c r="D35" s="1"/>
      <c r="E35" s="1"/>
      <c r="F35" s="1"/>
      <c r="G35" s="1"/>
      <c r="H35" s="1"/>
      <c r="I35" s="1"/>
      <c r="J35" s="1"/>
    </row>
  </sheetData>
  <mergeCells count="66">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I13"/>
    <mergeCell ref="A14:B14"/>
    <mergeCell ref="C14:D14"/>
    <mergeCell ref="E14:H14"/>
    <mergeCell ref="A15:B15"/>
    <mergeCell ref="C15:D15"/>
    <mergeCell ref="F15:H15"/>
    <mergeCell ref="A16:B16"/>
    <mergeCell ref="C16:D16"/>
    <mergeCell ref="F16:I16"/>
    <mergeCell ref="A17:B17"/>
    <mergeCell ref="C17:D17"/>
    <mergeCell ref="E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E23"/>
    <mergeCell ref="F23:I23"/>
    <mergeCell ref="A26:F26"/>
    <mergeCell ref="H26:I26"/>
    <mergeCell ref="A27:F27"/>
    <mergeCell ref="G27:G28"/>
    <mergeCell ref="H27:I28"/>
    <mergeCell ref="J27:J28"/>
    <mergeCell ref="A28:F28"/>
    <mergeCell ref="A29:F29"/>
    <mergeCell ref="G29:G30"/>
    <mergeCell ref="H29:I30"/>
    <mergeCell ref="J29:J30"/>
    <mergeCell ref="A30:F30"/>
    <mergeCell ref="A33:J33"/>
    <mergeCell ref="A34:J34"/>
    <mergeCell ref="A35:J35"/>
  </mergeCells>
  <pageMargins left="0.147638" right="0.147638" top="0.206693" bottom="0.206693" header="0.0" footer="0.0"/>
  <pageSetup paperSize="9" orientation="portrait"/>
  <rowBreaks count="0" manualBreakCount="0">
    </rowBreaks>
</worksheet>
</file>