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<sst xmlns="http://schemas.openxmlformats.org/spreadsheetml/2006/main" count="51" uniqueCount="51">
  <si>
    <t xml:space="preserve"/>
  </si>
  <si>
    <t xml:space="preserve">IOJ062</t>
  </si>
  <si>
    <t xml:space="preserve">m²</t>
  </si>
  <si>
    <t xml:space="preserve">Franja cortafuegos de paneles de lana de roca, en encuentro entre forjado y muro cortina, sistema "ROCKWOOL".</t>
  </si>
  <si>
    <r>
      <rPr>
        <sz val="8.25"/>
        <color rgb="FF000000"/>
        <rFont val="Arial"/>
        <family val="2"/>
      </rPr>
      <t xml:space="preserve">Franja cortafuegos en encuentro entre forjado y muro cortina, con una resistencia al fuego EI 120, sistema Conlit MC "ROCKWOOL", compuesta por dos paneles rígidos de lana de roca Conlit 150 P, no revestidos, de 50 mm de espesor, resistencia térmica 1,21951 m²K/W, conductividad térmica 0,035 W/(mK), densidad 180 kg/m³, calor específico 0,84 J/kgK y factor de resistencia a la difusión del vapor de agua 1,3, cada uno, unidos entre sí y fijados al forjado y al muro cortina, con escuadras de acero galvanizado, Conlit MC, de 3 mm de espesor, pletinas de acero galvanizado, Espada Conlit MC, de 1 mm de espesor, tornillos de unión, Conlit ACR 50, de 50 mm de longitud y tornillos de unión, Conlit ACR 100, de 100 mm de longitud. Incluso elementos de fijación, remaches y tornillería.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</si>
  <si>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</si>
  <si>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</si>
  <si>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</si>
  <si>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</si>
  <si>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</si>
  <si>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</si>
  <si>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</si>
  <si>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mt16lrw086d</t>
  </si>
  <si>
    <t xml:space="preserve">Ud</t>
  </si>
  <si>
    <t xml:space="preserve">Escuadra de acero galvanizado, Conlit MC "ROCKWOOL", de 3 mm de espesor, incluso anclajes mecánicos de expansión de acero galvanizado.</t>
  </si>
  <si>
    <t xml:space="preserve">mt16lrw087d</t>
  </si>
  <si>
    <t xml:space="preserve">Ud</t>
  </si>
  <si>
    <t xml:space="preserve">Pletina de acero galvanizado, Espada Conlit MC "ROCKWOOL", de 1 mm de espesor, con taladros, incluso remaches para fijación.</t>
  </si>
  <si>
    <t xml:space="preserve">mt16lrw080cd</t>
  </si>
  <si>
    <t xml:space="preserve">m²</t>
  </si>
  <si>
    <t xml:space="preserve">Panel rígido de lana de roca Conlit 150 P "ROCKWOOL", según UNE-EN 13162, no revestido, de 50 mm de espesor, resistencia térmica 1,21951 m²K/W, conductividad térmica 0,035 W/(mK), densidad 180 kg/m³, calor específico 0,84 J/kgK y factor de resistencia a la difusión del vapor de agua 1,3, Euroclase A1 de reacción al fuego, para protección contra incendios de elementos constructivos.</t>
  </si>
  <si>
    <t xml:space="preserve">mt16lrw082sa</t>
  </si>
  <si>
    <t xml:space="preserve">Ud</t>
  </si>
  <si>
    <t xml:space="preserve">Tornillo de unión de alambre de acero galvanizado en forma de hélice, Conlit ACR 50 "ROCKWOOL", de 50 mm de longitud, para paneles de lana de roca.</t>
  </si>
  <si>
    <t xml:space="preserve">mt16lrw082td</t>
  </si>
  <si>
    <t xml:space="preserve">Ud</t>
  </si>
  <si>
    <t xml:space="preserve">Tornillo de unión de alambre de acero galvanizado en forma de hélice, Conlit ACR 100 "ROCKWOOL", de 100 mm de longitud, para paneles de lana de roca.</t>
  </si>
  <si>
    <t xml:space="preserve">Subtotal materiales:</t>
  </si>
  <si>
    <t xml:space="preserve">Mano de obra</t>
  </si>
  <si>
    <t xml:space="preserve">mo054</t>
  </si>
  <si>
    <t xml:space="preserve">h</t>
  </si>
  <si>
    <t xml:space="preserve">Oficial 1ª montador de aislamientos.</t>
  </si>
  <si>
    <t xml:space="preserve">mo101</t>
  </si>
  <si>
    <t xml:space="preserve">h</t>
  </si>
  <si>
    <t xml:space="preserve">Ayudante montador de aislamientos.</t>
  </si>
  <si>
    <t xml:space="preserve">Subtotal mano de obra:</t>
  </si>
  <si>
    <t xml:space="preserve">Costes directos complementarios</t>
  </si>
  <si>
    <t xml:space="preserve">%</t>
  </si>
  <si>
    <t xml:space="preserve">Costes directos complementarios</t>
  </si>
  <si>
    <t xml:space="preserve">Coste de mantenimiento decenal: 3,13€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</si>
  <si>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</si>
  <si>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</si>
  <si>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</si>
  <si>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</si>
  <si>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</si>
  <si>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13162:2013/A1:2015</t>
  </si>
  <si>
    <t xml:space="preserve">1/3/4</t>
  </si>
  <si>
    <t xml:space="preserve">Productos aislantes térmicos para aplicaciones en la edificación. Productos manufacturados de lana mineral (MW).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</si>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</sst>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29" customWidth="1"/>
    <col min="3" max="3" width="7.14" customWidth="1"/>
    <col min="4" max="4" width="71.74" customWidth="1"/>
    <col min="5" max="5" width="3.06" customWidth="1"/>
    <col min="6" max="6" width="9.69" customWidth="1"/>
    <col min="7" max="7" width="4.42" customWidth="1"/>
    <col min="8" max="8" width="9.86"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76.50" thickBot="1" customHeight="1">
      <c r="A5" s="5" t="s">
        <v>4</v>
      </c>
      <c r="B5" s="5"/>
      <c r="C5" s="5"/>
      <c r="D5" s="5"/>
      <c r="E5" s="5"/>
      <c r="F5" s="5"/>
      <c r="G5" s="5"/>
      <c r="H5" s="5"/>
      <c r="I5" s="5"/>
    </row>
    <row r="8" spans="1:9" ht="24.00" thickBot="1" customHeight="1">
      <c r="A8" s="6" t="s">
        <v>5</v>
      </c>
      <c r="B8" s="6"/>
      <c r="C8" s="6" t="s">
        <v>6</v>
      </c>
      <c r="D8" s="6" t="s">
        <v>7</v>
      </c>
      <c r="E8" s="6"/>
      <c r="F8" s="7" t="s">
        <v>8</v>
      </c>
      <c r="G8" s="7"/>
      <c r="H8" s="7" t="s">
        <v>9</v>
      </c>
      <c r="I8" s="7" t="s">
        <v>10</v>
      </c>
    </row>
    <row r="9" spans="1:9" ht="13.50" thickBot="1" customHeight="1">
      <c r="A9" s="8">
        <v>1.000000</v>
      </c>
      <c r="B9" s="8"/>
      <c r="C9" s="8"/>
      <c r="D9" s="9" t="s">
        <v>11</v>
      </c>
      <c r="E9" s="9"/>
      <c r="F9" s="9"/>
      <c r="G9" s="9"/>
      <c r="H9" s="8"/>
      <c r="I9" s="8"/>
    </row>
    <row r="10" spans="1:9" ht="24.00" thickBot="1" customHeight="1">
      <c r="A10" s="1" t="s">
        <v>12</v>
      </c>
      <c r="B10" s="1"/>
      <c r="C10" s="10" t="s">
        <v>13</v>
      </c>
      <c r="D10" s="1" t="s">
        <v>14</v>
      </c>
      <c r="E10" s="1"/>
      <c r="F10" s="11">
        <v>1.660000</v>
      </c>
      <c r="G10" s="11"/>
      <c r="H10" s="12">
        <v>18.280000</v>
      </c>
      <c r="I10" s="12">
        <f ca="1">ROUND(INDIRECT(ADDRESS(ROW()+(0), COLUMN()+(-3), 1))*INDIRECT(ADDRESS(ROW()+(0), COLUMN()+(-1), 1)), 2)</f>
        <v>30.340000</v>
      </c>
    </row>
    <row r="11" spans="1:9" ht="24.00" thickBot="1" customHeight="1">
      <c r="A11" s="1" t="s">
        <v>15</v>
      </c>
      <c r="B11" s="1"/>
      <c r="C11" s="10" t="s">
        <v>16</v>
      </c>
      <c r="D11" s="1" t="s">
        <v>17</v>
      </c>
      <c r="E11" s="1"/>
      <c r="F11" s="11">
        <v>2.500000</v>
      </c>
      <c r="G11" s="11"/>
      <c r="H11" s="12">
        <v>6.720000</v>
      </c>
      <c r="I11" s="12">
        <f ca="1">ROUND(INDIRECT(ADDRESS(ROW()+(0), COLUMN()+(-3), 1))*INDIRECT(ADDRESS(ROW()+(0), COLUMN()+(-1), 1)), 2)</f>
        <v>16.800000</v>
      </c>
    </row>
    <row r="12" spans="1:9" ht="55.50" thickBot="1" customHeight="1">
      <c r="A12" s="1" t="s">
        <v>18</v>
      </c>
      <c r="B12" s="1"/>
      <c r="C12" s="10" t="s">
        <v>19</v>
      </c>
      <c r="D12" s="1" t="s">
        <v>20</v>
      </c>
      <c r="E12" s="1"/>
      <c r="F12" s="11">
        <v>2.050000</v>
      </c>
      <c r="G12" s="11"/>
      <c r="H12" s="12">
        <v>37.490000</v>
      </c>
      <c r="I12" s="12">
        <f ca="1">ROUND(INDIRECT(ADDRESS(ROW()+(0), COLUMN()+(-3), 1))*INDIRECT(ADDRESS(ROW()+(0), COLUMN()+(-1), 1)), 2)</f>
        <v>76.850000</v>
      </c>
    </row>
    <row r="13" spans="1:9" ht="24.00" thickBot="1" customHeight="1">
      <c r="A13" s="1" t="s">
        <v>21</v>
      </c>
      <c r="B13" s="1"/>
      <c r="C13" s="10" t="s">
        <v>22</v>
      </c>
      <c r="D13" s="1" t="s">
        <v>23</v>
      </c>
      <c r="E13" s="1"/>
      <c r="F13" s="11">
        <v>1.660000</v>
      </c>
      <c r="G13" s="11"/>
      <c r="H13" s="12">
        <v>2.750000</v>
      </c>
      <c r="I13" s="12">
        <f ca="1">ROUND(INDIRECT(ADDRESS(ROW()+(0), COLUMN()+(-3), 1))*INDIRECT(ADDRESS(ROW()+(0), COLUMN()+(-1), 1)), 2)</f>
        <v>4.570000</v>
      </c>
    </row>
    <row r="14" spans="1:9" ht="24.00" thickBot="1" customHeight="1">
      <c r="A14" s="1" t="s">
        <v>24</v>
      </c>
      <c r="B14" s="1"/>
      <c r="C14" s="10" t="s">
        <v>25</v>
      </c>
      <c r="D14" s="1" t="s">
        <v>26</v>
      </c>
      <c r="E14" s="1"/>
      <c r="F14" s="13">
        <v>5.000000</v>
      </c>
      <c r="G14" s="13"/>
      <c r="H14" s="14">
        <v>3.110000</v>
      </c>
      <c r="I14" s="14">
        <f ca="1">ROUND(INDIRECT(ADDRESS(ROW()+(0), COLUMN()+(-3), 1))*INDIRECT(ADDRESS(ROW()+(0), COLUMN()+(-1), 1)), 2)</f>
        <v>15.550000</v>
      </c>
    </row>
    <row r="15" spans="1:9" ht="13.50" thickBot="1" customHeight="1">
      <c r="A15" s="15"/>
      <c r="B15" s="15"/>
      <c r="C15" s="15"/>
      <c r="D15" s="15"/>
      <c r="E15" s="15"/>
      <c r="F15" s="9" t="s">
        <v>27</v>
      </c>
      <c r="G15" s="9"/>
      <c r="H15" s="9"/>
      <c r="I15" s="17">
        <f ca="1">ROUND(SUM(INDIRECT(ADDRESS(ROW()+(-1), COLUMN()+(0), 1)),INDIRECT(ADDRESS(ROW()+(-2), COLUMN()+(0), 1)),INDIRECT(ADDRESS(ROW()+(-3), COLUMN()+(0), 1)),INDIRECT(ADDRESS(ROW()+(-4), COLUMN()+(0), 1)),INDIRECT(ADDRESS(ROW()+(-5), COLUMN()+(0), 1))), 2)</f>
        <v>144.110000</v>
      </c>
    </row>
    <row r="16" spans="1:9" ht="13.50" thickBot="1" customHeight="1">
      <c r="A16" s="15">
        <v>2.000000</v>
      </c>
      <c r="B16" s="15"/>
      <c r="C16" s="15"/>
      <c r="D16" s="18" t="s">
        <v>28</v>
      </c>
      <c r="E16" s="18"/>
      <c r="F16" s="18"/>
      <c r="G16" s="18"/>
      <c r="H16" s="15"/>
      <c r="I16" s="15"/>
    </row>
    <row r="17" spans="1:9" ht="13.50" thickBot="1" customHeight="1">
      <c r="A17" s="1" t="s">
        <v>29</v>
      </c>
      <c r="B17" s="1"/>
      <c r="C17" s="10" t="s">
        <v>30</v>
      </c>
      <c r="D17" s="1" t="s">
        <v>31</v>
      </c>
      <c r="E17" s="1"/>
      <c r="F17" s="11">
        <v>0.251000</v>
      </c>
      <c r="G17" s="11"/>
      <c r="H17" s="12">
        <v>19.110000</v>
      </c>
      <c r="I17" s="12">
        <f ca="1">ROUND(INDIRECT(ADDRESS(ROW()+(0), COLUMN()+(-3), 1))*INDIRECT(ADDRESS(ROW()+(0), COLUMN()+(-1), 1)), 2)</f>
        <v>4.800000</v>
      </c>
    </row>
    <row r="18" spans="1:9" ht="13.50" thickBot="1" customHeight="1">
      <c r="A18" s="1" t="s">
        <v>32</v>
      </c>
      <c r="B18" s="1"/>
      <c r="C18" s="10" t="s">
        <v>33</v>
      </c>
      <c r="D18" s="1" t="s">
        <v>34</v>
      </c>
      <c r="E18" s="1"/>
      <c r="F18" s="13">
        <v>0.251000</v>
      </c>
      <c r="G18" s="13"/>
      <c r="H18" s="14">
        <v>17.530000</v>
      </c>
      <c r="I18" s="14">
        <f ca="1">ROUND(INDIRECT(ADDRESS(ROW()+(0), COLUMN()+(-3), 1))*INDIRECT(ADDRESS(ROW()+(0), COLUMN()+(-1), 1)), 2)</f>
        <v>4.400000</v>
      </c>
    </row>
    <row r="19" spans="1:9" ht="13.50" thickBot="1" customHeight="1">
      <c r="A19" s="15"/>
      <c r="B19" s="15"/>
      <c r="C19" s="15"/>
      <c r="D19" s="15"/>
      <c r="E19" s="15"/>
      <c r="F19" s="9" t="s">
        <v>35</v>
      </c>
      <c r="G19" s="9"/>
      <c r="H19" s="9"/>
      <c r="I19" s="17">
        <f ca="1">ROUND(SUM(INDIRECT(ADDRESS(ROW()+(-1), COLUMN()+(0), 1)),INDIRECT(ADDRESS(ROW()+(-2), COLUMN()+(0), 1))), 2)</f>
        <v>9.200000</v>
      </c>
    </row>
    <row r="20" spans="1:9" ht="13.50" thickBot="1" customHeight="1">
      <c r="A20" s="15">
        <v>3.000000</v>
      </c>
      <c r="B20" s="15"/>
      <c r="C20" s="15"/>
      <c r="D20" s="18" t="s">
        <v>36</v>
      </c>
      <c r="E20" s="18"/>
      <c r="F20" s="18"/>
      <c r="G20" s="18"/>
      <c r="H20" s="15"/>
      <c r="I20" s="15"/>
    </row>
    <row r="21" spans="1:9" ht="13.50" thickBot="1" customHeight="1">
      <c r="A21" s="19"/>
      <c r="B21" s="19"/>
      <c r="C21" s="20" t="s">
        <v>37</v>
      </c>
      <c r="D21" s="19" t="s">
        <v>38</v>
      </c>
      <c r="E21" s="19"/>
      <c r="F21" s="13">
        <v>2.000000</v>
      </c>
      <c r="G21" s="13"/>
      <c r="H21" s="14">
        <f ca="1">ROUND(SUM(INDIRECT(ADDRESS(ROW()+(-2), COLUMN()+(1), 1)),INDIRECT(ADDRESS(ROW()+(-6), COLUMN()+(1), 1))), 2)</f>
        <v>153.310000</v>
      </c>
      <c r="I21" s="14">
        <f ca="1">ROUND(INDIRECT(ADDRESS(ROW()+(0), COLUMN()+(-3), 1))*INDIRECT(ADDRESS(ROW()+(0), COLUMN()+(-1), 1))/100, 2)</f>
        <v>3.070000</v>
      </c>
    </row>
    <row r="22" spans="1:9" ht="13.50" thickBot="1" customHeight="1">
      <c r="A22" s="21" t="s">
        <v>39</v>
      </c>
      <c r="B22" s="21"/>
      <c r="C22" s="22"/>
      <c r="D22" s="23"/>
      <c r="E22" s="23"/>
      <c r="F22" s="24" t="s">
        <v>40</v>
      </c>
      <c r="G22" s="24"/>
      <c r="H22" s="25"/>
      <c r="I22" s="26">
        <f ca="1">ROUND(SUM(INDIRECT(ADDRESS(ROW()+(-1), COLUMN()+(0), 1)),INDIRECT(ADDRESS(ROW()+(-3), COLUMN()+(0), 1)),INDIRECT(ADDRESS(ROW()+(-7), COLUMN()+(0), 1))), 2)</f>
        <v>156.380000</v>
      </c>
    </row>
    <row r="25" spans="1:9" ht="13.50" thickBot="1" customHeight="1">
      <c r="A25" s="27" t="s">
        <v>41</v>
      </c>
      <c r="B25" s="27"/>
      <c r="C25" s="27"/>
      <c r="D25" s="27"/>
      <c r="E25" s="27" t="s">
        <v>42</v>
      </c>
      <c r="F25" s="27"/>
      <c r="G25" s="27" t="s">
        <v>43</v>
      </c>
      <c r="H25" s="27"/>
      <c r="I25" s="27" t="s">
        <v>44</v>
      </c>
    </row>
    <row r="26" spans="1:9" ht="13.50" thickBot="1" customHeight="1">
      <c r="A26" s="28" t="s">
        <v>45</v>
      </c>
      <c r="B26" s="28"/>
      <c r="C26" s="28"/>
      <c r="D26" s="28"/>
      <c r="E26" s="29">
        <v>1072015.000000</v>
      </c>
      <c r="F26" s="29"/>
      <c r="G26" s="29">
        <v>1072016.000000</v>
      </c>
      <c r="H26" s="29"/>
      <c r="I26" s="29" t="s">
        <v>46</v>
      </c>
    </row>
    <row r="27" spans="1:9" ht="24.00" thickBot="1" customHeight="1">
      <c r="A27" s="30" t="s">
        <v>47</v>
      </c>
      <c r="B27" s="30"/>
      <c r="C27" s="30"/>
      <c r="D27" s="30"/>
      <c r="E27" s="31"/>
      <c r="F27" s="31"/>
      <c r="G27" s="31"/>
      <c r="H27" s="31"/>
      <c r="I27" s="31"/>
    </row>
    <row r="30" spans="1:1" ht="33.75" thickBot="1" customHeight="1">
      <c r="A30" s="1" t="s">
        <v>48</v>
      </c>
      <c r="B30" s="1"/>
      <c r="C30" s="1"/>
      <c r="D30" s="1"/>
      <c r="E30" s="1"/>
      <c r="F30" s="1"/>
      <c r="G30" s="1"/>
      <c r="H30" s="1"/>
      <c r="I30" s="1"/>
    </row>
    <row r="31" spans="1:1" ht="33.75" thickBot="1" customHeight="1">
      <c r="A31" s="1" t="s">
        <v>49</v>
      </c>
      <c r="B31" s="1"/>
      <c r="C31" s="1"/>
      <c r="D31" s="1"/>
      <c r="E31" s="1"/>
      <c r="F31" s="1"/>
      <c r="G31" s="1"/>
      <c r="H31" s="1"/>
      <c r="I31" s="1"/>
    </row>
    <row r="32" spans="1:1" ht="33.75" thickBot="1" customHeight="1">
      <c r="A32" s="1" t="s">
        <v>50</v>
      </c>
      <c r="B32" s="1"/>
      <c r="C32" s="1"/>
      <c r="D32" s="1"/>
      <c r="E32" s="1"/>
      <c r="F32" s="1"/>
      <c r="G32" s="1"/>
      <c r="H32" s="1"/>
      <c r="I32" s="1"/>
    </row>
  </sheetData>
  <mergeCells count="55">
    <mergeCell ref="A1:I1"/>
    <mergeCell ref="C3:I3"/>
    <mergeCell ref="A5:I5"/>
    <mergeCell ref="A8:B8"/>
    <mergeCell ref="D8:E8"/>
    <mergeCell ref="F8:G8"/>
    <mergeCell ref="A9:B9"/>
    <mergeCell ref="D9:G9"/>
    <mergeCell ref="A10:B10"/>
    <mergeCell ref="D10:E10"/>
    <mergeCell ref="F10:G10"/>
    <mergeCell ref="A11:B11"/>
    <mergeCell ref="D11:E11"/>
    <mergeCell ref="F11:G11"/>
    <mergeCell ref="A12:B12"/>
    <mergeCell ref="D12:E12"/>
    <mergeCell ref="F12:G12"/>
    <mergeCell ref="A13:B13"/>
    <mergeCell ref="D13:E13"/>
    <mergeCell ref="F13:G13"/>
    <mergeCell ref="A14:B14"/>
    <mergeCell ref="D14:E14"/>
    <mergeCell ref="F14:G14"/>
    <mergeCell ref="A15:B15"/>
    <mergeCell ref="D15:E15"/>
    <mergeCell ref="F15:H15"/>
    <mergeCell ref="A16:B16"/>
    <mergeCell ref="D16:G16"/>
    <mergeCell ref="A17:B17"/>
    <mergeCell ref="D17:E17"/>
    <mergeCell ref="F17:G17"/>
    <mergeCell ref="A18:B18"/>
    <mergeCell ref="D18:E18"/>
    <mergeCell ref="F18:G18"/>
    <mergeCell ref="A19:B19"/>
    <mergeCell ref="D19:E19"/>
    <mergeCell ref="F19:H19"/>
    <mergeCell ref="A20:B20"/>
    <mergeCell ref="D20:G20"/>
    <mergeCell ref="A21:B21"/>
    <mergeCell ref="D21:E21"/>
    <mergeCell ref="F21:G21"/>
    <mergeCell ref="A22:E22"/>
    <mergeCell ref="F22:H22"/>
    <mergeCell ref="A25:D25"/>
    <mergeCell ref="E25:F25"/>
    <mergeCell ref="G25:H25"/>
    <mergeCell ref="A26:D26"/>
    <mergeCell ref="E26:F27"/>
    <mergeCell ref="G26:H27"/>
    <mergeCell ref="I26:I27"/>
    <mergeCell ref="A27:D27"/>
    <mergeCell ref="A30:I30"/>
    <mergeCell ref="A31:I31"/>
    <mergeCell ref="A32:I32"/>
  </mergeCells>
  <pageMargins left="0.147638" right="0.147638" top="0.206693" bottom="0.206693" header="0.0" footer="0.0"/>
  <pageSetup paperSize="9" orientation="portrait"/>
  <rowBreaks count="0" manualBreakCount="0">
    </rowBreaks>
</worksheet>
</file>